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CACD4D79-1036-4670-917E-5CC60F549864}" xr6:coauthVersionLast="40" xr6:coauthVersionMax="40" xr10:uidLastSave="{00000000-0000-0000-0000-000000000000}"/>
  <bookViews>
    <workbookView xWindow="2790" yWindow="0" windowWidth="20400" windowHeight="8940" xr2:uid="{00000000-000D-0000-FFFF-FFFF00000000}"/>
  </bookViews>
  <sheets>
    <sheet name="2022-02" sheetId="16" r:id="rId1"/>
  </sheets>
  <calcPr calcId="191029"/>
</workbook>
</file>

<file path=xl/calcChain.xml><?xml version="1.0" encoding="utf-8"?>
<calcChain xmlns="http://schemas.openxmlformats.org/spreadsheetml/2006/main">
  <c r="E21" i="16" l="1"/>
  <c r="E59" i="16" l="1"/>
  <c r="E61" i="16" s="1"/>
  <c r="E62" i="16" s="1"/>
</calcChain>
</file>

<file path=xl/sharedStrings.xml><?xml version="1.0" encoding="utf-8"?>
<sst xmlns="http://schemas.openxmlformats.org/spreadsheetml/2006/main" count="209" uniqueCount="137">
  <si>
    <t>Energetikos įmonių informacijos</t>
  </si>
  <si>
    <t>teikimo taisyklių</t>
  </si>
  <si>
    <t>34 priedas</t>
  </si>
  <si>
    <t>Duomenys apie ūkio subjektą:</t>
  </si>
  <si>
    <t>Duomenys apie kontaktinį asmenį:</t>
  </si>
  <si>
    <t>Pavadinimas</t>
  </si>
  <si>
    <t>UAB“Nemenčinės komunalininkas“:</t>
  </si>
  <si>
    <t>V., Pavardė</t>
  </si>
  <si>
    <t>Vilgelmina Stukėnienė</t>
  </si>
  <si>
    <t>Kodas</t>
  </si>
  <si>
    <t>Pareigos</t>
  </si>
  <si>
    <t>ekonomistė</t>
  </si>
  <si>
    <t>Buveinės adresas</t>
  </si>
  <si>
    <t>Piliakalnio 50, Nemenčinė</t>
  </si>
  <si>
    <t>Telefonas</t>
  </si>
  <si>
    <t>Faksas</t>
  </si>
  <si>
    <t>El. paštas</t>
  </si>
  <si>
    <t>vile@nemenkom.lt</t>
  </si>
  <si>
    <t>Tinklapis</t>
  </si>
  <si>
    <t>www.nemenkom.lt</t>
  </si>
  <si>
    <t>info@nemenkom.lt</t>
  </si>
  <si>
    <t>(Sudarymo data)</t>
  </si>
  <si>
    <t>Valstybinei kainų ir energetikos kontrolės komisijai</t>
  </si>
  <si>
    <t>Verkių g. 25C, Vilnius, LT08223, rastine@regula. Lt</t>
  </si>
  <si>
    <t>Eil. Nr.</t>
  </si>
  <si>
    <t>Mato vnt.</t>
  </si>
  <si>
    <t>Rodiklis</t>
  </si>
  <si>
    <t>Kainos  Eurais</t>
  </si>
  <si>
    <t>1.</t>
  </si>
  <si>
    <t>ŠILUMOS GAMYBOS KAINOS DEDAMOSIOS</t>
  </si>
  <si>
    <t>1.1.</t>
  </si>
  <si>
    <r>
      <t xml:space="preserve">šilumos gamybos savo šaltinyje vienanarė kaina </t>
    </r>
    <r>
      <rPr>
        <sz val="11"/>
        <color indexed="8"/>
        <rFont val="Times New Roman"/>
        <family val="1"/>
        <charset val="186"/>
      </rPr>
      <t>(1.1.1 + 1.1.2)</t>
    </r>
  </si>
  <si>
    <t>eur.ct/kWh</t>
  </si>
  <si>
    <r>
      <t>T</t>
    </r>
    <r>
      <rPr>
        <vertAlign val="subscript"/>
        <sz val="11"/>
        <color indexed="8"/>
        <rFont val="Times New Roman"/>
        <family val="1"/>
        <charset val="186"/>
      </rPr>
      <t>g nš</t>
    </r>
    <r>
      <rPr>
        <sz val="11"/>
        <color indexed="8"/>
        <rFont val="Times New Roman"/>
        <family val="1"/>
        <charset val="186"/>
      </rPr>
      <t xml:space="preserve"> = T</t>
    </r>
    <r>
      <rPr>
        <vertAlign val="subscript"/>
        <sz val="11"/>
        <color indexed="8"/>
        <rFont val="Times New Roman"/>
        <family val="1"/>
        <charset val="186"/>
      </rPr>
      <t>g nš pd</t>
    </r>
    <r>
      <rPr>
        <sz val="11"/>
        <color indexed="8"/>
        <rFont val="Times New Roman"/>
        <family val="1"/>
        <charset val="186"/>
      </rPr>
      <t xml:space="preserve"> + T</t>
    </r>
    <r>
      <rPr>
        <vertAlign val="subscript"/>
        <sz val="11"/>
        <color indexed="8"/>
        <rFont val="Times New Roman"/>
        <family val="1"/>
        <charset val="186"/>
      </rPr>
      <t>g nš kd</t>
    </r>
  </si>
  <si>
    <t>1.1.1.</t>
  </si>
  <si>
    <t>šilumos gamybos savo šaltinyje kainos pastovioji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</si>
  <si>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g nš pd</t>
    </r>
  </si>
  <si>
    <t>1.1.2.</t>
  </si>
  <si>
    <t xml:space="preserve">šilumos gamybos savo šaltinyje kainos kintamoji dedamoji </t>
  </si>
  <si>
    <t>1.2.</t>
  </si>
  <si>
    <t>Kuro rūšys, naudojamos šilumos kainos kintamosios dedamosios skaičiavimuose (išvardinti):</t>
  </si>
  <si>
    <t>1.2.1.</t>
  </si>
  <si>
    <t>Dujos</t>
  </si>
  <si>
    <t>1.2.1.1.</t>
  </si>
  <si>
    <t>kuro žaliavos pirkimo kaina</t>
  </si>
  <si>
    <t>tūkst.MWH</t>
  </si>
  <si>
    <t>-</t>
  </si>
  <si>
    <t>1.2.1.2.</t>
  </si>
  <si>
    <t>transportavimo kaina</t>
  </si>
  <si>
    <t>1.2.1.3.</t>
  </si>
  <si>
    <t>šilumos kainos skaičiavimui taikoma kaina</t>
  </si>
  <si>
    <t>...</t>
  </si>
  <si>
    <t>1.2.n.</t>
  </si>
  <si>
    <t>Medienos granulės</t>
  </si>
  <si>
    <t>1.2.n.1.</t>
  </si>
  <si>
    <r>
      <t>eur/t</t>
    </r>
    <r>
      <rPr>
        <vertAlign val="subscript"/>
        <sz val="11"/>
        <color indexed="8"/>
        <rFont val="Times New Roman"/>
        <family val="1"/>
        <charset val="186"/>
      </rPr>
      <t>ne</t>
    </r>
  </si>
  <si>
    <t>Akmens anglis</t>
  </si>
  <si>
    <t>Presuoti šiaudų  ritiniai</t>
  </si>
  <si>
    <t>1.4.</t>
  </si>
  <si>
    <r>
      <t xml:space="preserve">patiektos į tinklą šilumos gamybos vienanarė kaina </t>
    </r>
    <r>
      <rPr>
        <sz val="11"/>
        <color indexed="8"/>
        <rFont val="Times New Roman"/>
        <family val="1"/>
        <charset val="186"/>
      </rPr>
      <t>(1.4.1 + 1.4.2)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</si>
  <si>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pt</t>
    </r>
    <r>
      <rPr>
        <sz val="11"/>
        <color indexed="8"/>
        <rFont val="Times New Roman"/>
        <family val="1"/>
        <charset val="186"/>
      </rPr>
      <t>=T</t>
    </r>
    <r>
      <rPr>
        <vertAlign val="subscript"/>
        <sz val="11"/>
        <color indexed="8"/>
        <rFont val="Times New Roman"/>
        <family val="1"/>
        <charset val="186"/>
      </rPr>
      <t>pt pd</t>
    </r>
    <r>
      <rPr>
        <sz val="11"/>
        <color indexed="8"/>
        <rFont val="Times New Roman"/>
        <family val="1"/>
        <charset val="186"/>
      </rPr>
      <t xml:space="preserve"> +T</t>
    </r>
    <r>
      <rPr>
        <vertAlign val="subscript"/>
        <sz val="11"/>
        <color indexed="8"/>
        <rFont val="Times New Roman"/>
        <family val="1"/>
        <charset val="186"/>
      </rPr>
      <t>pt 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</si>
  <si>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</si>
  <si>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</si>
  <si>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pt pd</t>
    </r>
  </si>
  <si>
    <t>1.4.2.</t>
  </si>
  <si>
    <t xml:space="preserve">vienanarės kainos kintamoji dedamoji </t>
  </si>
  <si>
    <t>1.5.</t>
  </si>
  <si>
    <t>patiektos į tinklą šilumos gamybos dvinarė kaina:</t>
  </si>
  <si>
    <t>1.5.1.</t>
  </si>
  <si>
    <t>pastovioji kainos dalis</t>
  </si>
  <si>
    <t>Eur/kW per mėn.</t>
  </si>
  <si>
    <t>1.5.2.</t>
  </si>
  <si>
    <t>kintamoji kainos dalis (1.4.2)</t>
  </si>
  <si>
    <r>
      <t>T</t>
    </r>
    <r>
      <rPr>
        <vertAlign val="subscript"/>
        <sz val="11"/>
        <color indexed="8"/>
        <rFont val="Times New Roman"/>
        <family val="1"/>
        <charset val="186"/>
      </rPr>
      <t>pt kd</t>
    </r>
  </si>
  <si>
    <t>2.</t>
  </si>
  <si>
    <t>ŠILUMOS PERDAVIMO KAINOS DEDAMOSIOS</t>
  </si>
  <si>
    <t>2.1.</t>
  </si>
  <si>
    <t>šilumos perdavimo vienanarė kaina (iki pastato šilumos įvado) (2.1.1 + 2.1.2)</t>
  </si>
  <si>
    <r>
      <t>T</t>
    </r>
    <r>
      <rPr>
        <vertAlign val="subscript"/>
        <sz val="11"/>
        <color indexed="8"/>
        <rFont val="Times New Roman"/>
        <family val="1"/>
        <charset val="186"/>
      </rPr>
      <t>pr</t>
    </r>
    <r>
      <rPr>
        <sz val="11"/>
        <color indexed="8"/>
        <rFont val="Times New Roman"/>
        <family val="1"/>
        <charset val="186"/>
      </rPr>
      <t xml:space="preserve"> = T</t>
    </r>
    <r>
      <rPr>
        <vertAlign val="subscript"/>
        <sz val="11"/>
        <color indexed="8"/>
        <rFont val="Times New Roman"/>
        <family val="1"/>
        <charset val="186"/>
      </rPr>
      <t xml:space="preserve">pr pd </t>
    </r>
    <r>
      <rPr>
        <sz val="11"/>
        <color indexed="8"/>
        <rFont val="Times New Roman"/>
        <family val="1"/>
        <charset val="186"/>
      </rPr>
      <t>+ T</t>
    </r>
    <r>
      <rPr>
        <vertAlign val="subscript"/>
        <sz val="11"/>
        <color indexed="8"/>
        <rFont val="Times New Roman"/>
        <family val="1"/>
        <charset val="186"/>
      </rPr>
      <t>pr 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</si>
  <si>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</si>
  <si>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</si>
  <si>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pr pd</t>
    </r>
  </si>
  <si>
    <t>2.1.2.</t>
  </si>
  <si>
    <t>vienanarės šilumos perdavimo kainos kintamoji dedamoji</t>
  </si>
  <si>
    <t>2.2.</t>
  </si>
  <si>
    <t>šilumos perdavimo dvinarė kaina:</t>
  </si>
  <si>
    <t>2.3.1.</t>
  </si>
  <si>
    <t>2.3.2.</t>
  </si>
  <si>
    <t>kintamoji kainos dalis (2.1.2)</t>
  </si>
  <si>
    <r>
      <t>T</t>
    </r>
    <r>
      <rPr>
        <vertAlign val="subscript"/>
        <sz val="11"/>
        <color indexed="8"/>
        <rFont val="Times New Roman"/>
        <family val="1"/>
        <charset val="186"/>
      </rPr>
      <t>pr kd</t>
    </r>
  </si>
  <si>
    <t>3.</t>
  </si>
  <si>
    <t>ŠILUMOS PARDAVIMO KAINA</t>
  </si>
  <si>
    <t>3.1.</t>
  </si>
  <si>
    <t>šilumos pardavimo vartotojams kaina už suvartotą šilumos kiekį</t>
  </si>
  <si>
    <t>3.2.</t>
  </si>
  <si>
    <t>šilumos pardavimo kaina gyventojams</t>
  </si>
  <si>
    <t>Lt/mėn.</t>
  </si>
  <si>
    <t>3.3.</t>
  </si>
  <si>
    <t>šilumos pardavimo kaina kitiems vartotojams</t>
  </si>
  <si>
    <t>4.</t>
  </si>
  <si>
    <t xml:space="preserve">NEPADENGTOS KURO SĄNAUDOS                                                                  </t>
  </si>
  <si>
    <t>ct/kWh</t>
  </si>
  <si>
    <t>5.</t>
  </si>
  <si>
    <r>
      <t xml:space="preserve">APSKAIČIUOTA ŠILUMOS VIENANARĖ KAINA </t>
    </r>
    <r>
      <rPr>
        <sz val="11"/>
        <color indexed="8"/>
        <rFont val="Times New Roman"/>
        <family val="1"/>
        <charset val="186"/>
      </rPr>
      <t>(1.4 + 2.1 + 3.1 + 4)</t>
    </r>
  </si>
  <si>
    <t>6.</t>
  </si>
  <si>
    <t xml:space="preserve">Subsidijos dydis 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</si>
  <si>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</si>
  <si>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</si>
  <si>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</si>
  <si>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</si>
  <si>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</si>
  <si>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</si>
  <si>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</si>
  <si>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</si>
  <si>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</si>
  <si>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</si>
  <si>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</si>
  <si>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tūkst. MWh</t>
  </si>
  <si>
    <t>12.</t>
  </si>
  <si>
    <t>Praėjusį mėnesį faktiškai realizuotas šilumos kiekis</t>
  </si>
  <si>
    <t>13.</t>
  </si>
  <si>
    <t>Praėjusį mėnesį faktiškai pirktos šilumos kiekis</t>
  </si>
  <si>
    <t>- </t>
  </si>
  <si>
    <t>13.1.</t>
  </si>
  <si>
    <t>nepriklausomas šilumos gamintojas (įvardinti)</t>
  </si>
  <si>
    <t>13.n.</t>
  </si>
  <si>
    <t>Ekonomistė</t>
  </si>
  <si>
    <t xml:space="preserve">2012-01-27 d, Nr.T3-10, panaikintas nuo 2017-01 </t>
  </si>
  <si>
    <t>Ekonomiste, tel. 860350786,vile@nemenkom.lt</t>
  </si>
  <si>
    <t>iki 2021 02 01</t>
  </si>
  <si>
    <t>013+(3,989x4,29)/21,820332</t>
  </si>
  <si>
    <t>0,11+(23847,72x31,51)+</t>
  </si>
  <si>
    <t>(56,0x270,91/25809332</t>
  </si>
  <si>
    <t>(402x129,78+(63,5x117,67)+</t>
  </si>
  <si>
    <t>eur/Mwh</t>
  </si>
  <si>
    <t>83,05+0,54</t>
  </si>
  <si>
    <t>ŠILUMOS KAINOS SKAIČIAVIMAS 2022 METŲ VASARIO 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</si>
</sst>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"/>
    </font>
    <font>
      <sz val="12"/>
      <color indexed="8"/>
      <name val="Times New Roman"/>
      <family val="1"/>
      <charset val="186"/>
    </font>
    <font>
      <sz val="13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u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sz val="11"/>
      <color indexed="8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3"/>
      <color indexed="8"/>
      <name val="Times New Roman"/>
      <family val="1"/>
      <charset val="186"/>
    </font>
    <font>
      <b/>
      <sz val="13"/>
      <name val="Times New Roman"/>
      <family val="1"/>
      <charset val="1"/>
    </font>
    <font>
      <sz val="13"/>
      <color indexed="8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6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4" fillId="0" borderId="1" xfId="0" applyFont="1" applyBorder="1"/>
    <xf numFmtId="0" fontId="5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2" fontId="16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2" fontId="16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2" fontId="16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horizontal="center" vertical="center"/>
    </xf>
    <xf numFmtId="2" fontId="17" fillId="2" borderId="10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2" borderId="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7" fillId="2" borderId="10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2" fontId="21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2" fontId="22" fillId="2" borderId="1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3" fontId="22" fillId="2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943F-4D53-4012-9FA6-17FF741367C8}">
  <dimension ref="A1:E81"/>
  <sheetViews>
    <sheetView tabSelected="1" workbookViewId="0">
      <selection activeCell="C19" sqref="C19"/>
    </sheetView>
  </sheetViews>
  <sheetFormatPr defaultRowHeight="15" x14ac:dyDescent="0.25"/>
  <cols>
    <col min="1" max="1" width="9" customWidth="1"/>
    <col min="2" max="2" width="66.140625" customWidth="1"/>
    <col min="3" max="3" width="23.5703125" customWidth="1"/>
    <col min="4" max="4" width="27.42578125" customWidth="1"/>
    <col min="5" max="5" width="19.42578125" customWidth="1"/>
  </cols>
  <sheetData>
    <row r="1" spans="1:5" ht="15.75" x14ac:dyDescent="0.25">
      <c r="A1" s="1"/>
      <c r="B1" s="1"/>
      <c r="C1" s="1"/>
      <c r="D1" s="1"/>
      <c r="E1" s="2" t="s">
        <v>0</v>
      </c>
    </row>
    <row r="2" spans="1:5" ht="15.75" x14ac:dyDescent="0.25">
      <c r="A2" s="1"/>
      <c r="B2" s="1"/>
      <c r="C2" s="1"/>
      <c r="D2" s="1"/>
      <c r="E2" s="2" t="s">
        <v>1</v>
      </c>
    </row>
    <row r="3" spans="1:5" ht="15.75" x14ac:dyDescent="0.25">
      <c r="A3" s="1"/>
      <c r="B3" s="1"/>
      <c r="C3" s="1"/>
      <c r="D3" s="1"/>
      <c r="E3" s="2" t="s">
        <v>2</v>
      </c>
    </row>
    <row r="4" spans="1:5" ht="16.5" x14ac:dyDescent="0.25">
      <c r="A4" s="3"/>
      <c r="B4" s="4" t="s">
        <v>3</v>
      </c>
      <c r="C4" s="5"/>
      <c r="D4" s="6" t="s">
        <v>4</v>
      </c>
      <c r="E4" s="7"/>
    </row>
    <row r="5" spans="1:5" ht="16.5" x14ac:dyDescent="0.25">
      <c r="A5" s="3"/>
      <c r="B5" s="4" t="s">
        <v>5</v>
      </c>
      <c r="C5" s="8" t="s">
        <v>6</v>
      </c>
      <c r="D5" s="6" t="s">
        <v>7</v>
      </c>
      <c r="E5" s="7" t="s">
        <v>8</v>
      </c>
    </row>
    <row r="6" spans="1:5" ht="16.5" x14ac:dyDescent="0.25">
      <c r="A6" s="3"/>
      <c r="B6" s="9" t="s">
        <v>9</v>
      </c>
      <c r="C6" s="5">
        <v>186442084</v>
      </c>
      <c r="D6" s="6" t="s">
        <v>10</v>
      </c>
      <c r="E6" s="7" t="s">
        <v>11</v>
      </c>
    </row>
    <row r="7" spans="1:5" ht="16.5" x14ac:dyDescent="0.25">
      <c r="A7" s="3"/>
      <c r="B7" s="4" t="s">
        <v>12</v>
      </c>
      <c r="C7" s="5" t="s">
        <v>13</v>
      </c>
      <c r="D7" s="6" t="s">
        <v>14</v>
      </c>
      <c r="E7" s="7">
        <v>2372771</v>
      </c>
    </row>
    <row r="8" spans="1:5" ht="16.5" x14ac:dyDescent="0.25">
      <c r="A8" s="3"/>
      <c r="B8" s="4" t="s">
        <v>14</v>
      </c>
      <c r="C8" s="5">
        <v>2381275</v>
      </c>
      <c r="D8" s="6" t="s">
        <v>15</v>
      </c>
      <c r="E8" s="7">
        <v>2381772</v>
      </c>
    </row>
    <row r="9" spans="1:5" ht="16.5" x14ac:dyDescent="0.25">
      <c r="A9" s="3"/>
      <c r="B9" s="9" t="s">
        <v>15</v>
      </c>
      <c r="C9" s="5">
        <v>2381277</v>
      </c>
      <c r="D9" s="6" t="s">
        <v>16</v>
      </c>
      <c r="E9" s="7" t="s">
        <v>17</v>
      </c>
    </row>
    <row r="10" spans="1:5" ht="16.5" x14ac:dyDescent="0.25">
      <c r="A10" s="3"/>
      <c r="B10" s="4" t="s">
        <v>18</v>
      </c>
      <c r="C10" s="5" t="s">
        <v>19</v>
      </c>
      <c r="D10" s="6"/>
      <c r="E10" s="7"/>
    </row>
    <row r="11" spans="1:5" ht="16.5" x14ac:dyDescent="0.25">
      <c r="A11" s="3"/>
      <c r="B11" s="4" t="s">
        <v>16</v>
      </c>
      <c r="C11" s="5" t="s">
        <v>20</v>
      </c>
      <c r="D11" s="6"/>
      <c r="E11" s="7"/>
    </row>
    <row r="12" spans="1:5" ht="16.5" x14ac:dyDescent="0.25">
      <c r="A12" s="3"/>
      <c r="B12" s="3"/>
      <c r="C12" s="3"/>
      <c r="D12" s="3"/>
      <c r="E12" s="3"/>
    </row>
    <row r="13" spans="1:5" ht="15.75" x14ac:dyDescent="0.25">
      <c r="A13" s="79" t="s">
        <v>136</v>
      </c>
      <c r="B13" s="79"/>
      <c r="C13" s="79"/>
      <c r="D13" s="79"/>
      <c r="E13" s="79"/>
    </row>
    <row r="14" spans="1:5" x14ac:dyDescent="0.25">
      <c r="A14" s="80">
        <v>44589</v>
      </c>
      <c r="B14" s="80"/>
      <c r="C14" s="80"/>
      <c r="D14" s="80"/>
      <c r="E14" s="80"/>
    </row>
    <row r="15" spans="1:5" x14ac:dyDescent="0.25">
      <c r="A15" s="81" t="s">
        <v>21</v>
      </c>
      <c r="B15" s="81"/>
      <c r="C15" s="81"/>
      <c r="D15" s="81"/>
      <c r="E15" s="81"/>
    </row>
    <row r="16" spans="1:5" ht="15.75" x14ac:dyDescent="0.25">
      <c r="A16" s="10" t="s">
        <v>22</v>
      </c>
      <c r="B16" s="11"/>
      <c r="C16" s="1"/>
      <c r="D16" s="1"/>
      <c r="E16" s="1"/>
    </row>
    <row r="17" spans="1:5" ht="16.5" thickBot="1" x14ac:dyDescent="0.3">
      <c r="A17" s="10" t="s">
        <v>23</v>
      </c>
      <c r="B17" s="11"/>
      <c r="C17" s="1"/>
      <c r="D17" s="12"/>
      <c r="E17" s="12"/>
    </row>
    <row r="18" spans="1:5" ht="15.75" thickBot="1" x14ac:dyDescent="0.3">
      <c r="A18" s="13" t="s">
        <v>24</v>
      </c>
      <c r="B18" s="14" t="s">
        <v>5</v>
      </c>
      <c r="C18" s="14" t="s">
        <v>25</v>
      </c>
      <c r="D18" s="15" t="s">
        <v>26</v>
      </c>
      <c r="E18" s="16" t="s">
        <v>27</v>
      </c>
    </row>
    <row r="19" spans="1:5" ht="15.75" x14ac:dyDescent="0.25">
      <c r="A19" s="17">
        <v>1</v>
      </c>
      <c r="B19" s="18">
        <v>2</v>
      </c>
      <c r="C19" s="18">
        <v>3</v>
      </c>
      <c r="D19" s="18">
        <v>4</v>
      </c>
      <c r="E19" s="19"/>
    </row>
    <row r="20" spans="1:5" ht="15.75" x14ac:dyDescent="0.25">
      <c r="A20" s="20" t="s">
        <v>28</v>
      </c>
      <c r="B20" s="82" t="s">
        <v>29</v>
      </c>
      <c r="C20" s="83"/>
      <c r="D20" s="83"/>
      <c r="E20" s="84"/>
    </row>
    <row r="21" spans="1:5" ht="18.75" x14ac:dyDescent="0.25">
      <c r="A21" s="21" t="s">
        <v>30</v>
      </c>
      <c r="B21" s="22" t="s">
        <v>31</v>
      </c>
      <c r="C21" s="23" t="s">
        <v>32</v>
      </c>
      <c r="D21" s="23" t="s">
        <v>33</v>
      </c>
      <c r="E21" s="24">
        <f>E22+E23</f>
        <v>10.76</v>
      </c>
    </row>
    <row r="22" spans="1:5" ht="18.75" x14ac:dyDescent="0.25">
      <c r="A22" s="25" t="s">
        <v>34</v>
      </c>
      <c r="B22" s="26" t="s">
        <v>35</v>
      </c>
      <c r="C22" s="27" t="s">
        <v>32</v>
      </c>
      <c r="D22" s="27" t="s">
        <v>36</v>
      </c>
      <c r="E22" s="28">
        <v>1.31</v>
      </c>
    </row>
    <row r="23" spans="1:5" ht="18.75" x14ac:dyDescent="0.25">
      <c r="A23" s="29" t="s">
        <v>37</v>
      </c>
      <c r="B23" s="30" t="s">
        <v>38</v>
      </c>
      <c r="C23" s="29" t="s">
        <v>32</v>
      </c>
      <c r="D23" s="67" t="s">
        <v>131</v>
      </c>
      <c r="E23" s="31">
        <v>9.4499999999999993</v>
      </c>
    </row>
    <row r="24" spans="1:5" ht="18.75" x14ac:dyDescent="0.25">
      <c r="A24" s="32"/>
      <c r="B24" s="33"/>
      <c r="C24" s="32"/>
      <c r="D24" s="68" t="s">
        <v>133</v>
      </c>
      <c r="E24" s="34"/>
    </row>
    <row r="25" spans="1:5" ht="18.75" x14ac:dyDescent="0.25">
      <c r="A25" s="35"/>
      <c r="B25" s="36"/>
      <c r="C25" s="35"/>
      <c r="D25" s="69" t="s">
        <v>132</v>
      </c>
      <c r="E25" s="37"/>
    </row>
    <row r="26" spans="1:5" ht="16.5" x14ac:dyDescent="0.25">
      <c r="A26" s="38" t="s">
        <v>39</v>
      </c>
      <c r="B26" s="85" t="s">
        <v>40</v>
      </c>
      <c r="C26" s="86"/>
      <c r="D26" s="86"/>
      <c r="E26" s="87"/>
    </row>
    <row r="27" spans="1:5" ht="16.5" x14ac:dyDescent="0.25">
      <c r="A27" s="21" t="s">
        <v>41</v>
      </c>
      <c r="B27" s="39" t="s">
        <v>42</v>
      </c>
      <c r="C27" s="76"/>
      <c r="D27" s="77"/>
      <c r="E27" s="78"/>
    </row>
    <row r="28" spans="1:5" ht="16.5" x14ac:dyDescent="0.25">
      <c r="A28" s="21" t="s">
        <v>43</v>
      </c>
      <c r="B28" s="40" t="s">
        <v>44</v>
      </c>
      <c r="C28" s="23" t="s">
        <v>45</v>
      </c>
      <c r="D28" s="23" t="s">
        <v>46</v>
      </c>
      <c r="E28" s="41" t="s">
        <v>135</v>
      </c>
    </row>
    <row r="29" spans="1:5" ht="16.5" x14ac:dyDescent="0.25">
      <c r="A29" s="21" t="s">
        <v>47</v>
      </c>
      <c r="B29" s="40" t="s">
        <v>48</v>
      </c>
      <c r="C29" s="23" t="s">
        <v>45</v>
      </c>
      <c r="D29" s="23" t="s">
        <v>46</v>
      </c>
      <c r="E29" s="41">
        <v>10.88</v>
      </c>
    </row>
    <row r="30" spans="1:5" ht="16.5" x14ac:dyDescent="0.25">
      <c r="A30" s="21" t="s">
        <v>49</v>
      </c>
      <c r="B30" s="40" t="s">
        <v>50</v>
      </c>
      <c r="C30" s="23" t="s">
        <v>45</v>
      </c>
      <c r="D30" s="23" t="s">
        <v>46</v>
      </c>
      <c r="E30" s="42">
        <v>94.47</v>
      </c>
    </row>
    <row r="31" spans="1:5" ht="16.5" x14ac:dyDescent="0.25">
      <c r="A31" s="21" t="s">
        <v>51</v>
      </c>
      <c r="B31" s="23" t="s">
        <v>51</v>
      </c>
      <c r="C31" s="23" t="s">
        <v>51</v>
      </c>
      <c r="D31" s="23" t="s">
        <v>51</v>
      </c>
      <c r="E31" s="65"/>
    </row>
    <row r="32" spans="1:5" ht="16.5" x14ac:dyDescent="0.25">
      <c r="A32" s="21" t="s">
        <v>52</v>
      </c>
      <c r="B32" s="43" t="s">
        <v>53</v>
      </c>
      <c r="C32" s="76"/>
      <c r="D32" s="77"/>
      <c r="E32" s="78"/>
    </row>
    <row r="33" spans="1:5" ht="16.5" x14ac:dyDescent="0.25">
      <c r="A33" s="21" t="s">
        <v>54</v>
      </c>
      <c r="B33" s="40" t="s">
        <v>44</v>
      </c>
      <c r="C33" s="44" t="s">
        <v>55</v>
      </c>
      <c r="D33" s="23" t="s">
        <v>46</v>
      </c>
      <c r="E33" s="41">
        <v>0</v>
      </c>
    </row>
    <row r="34" spans="1:5" ht="16.5" x14ac:dyDescent="0.25">
      <c r="A34" s="21" t="s">
        <v>49</v>
      </c>
      <c r="B34" s="40" t="s">
        <v>50</v>
      </c>
      <c r="C34" s="44" t="s">
        <v>134</v>
      </c>
      <c r="D34" s="23"/>
      <c r="E34" s="42">
        <v>34.56</v>
      </c>
    </row>
    <row r="35" spans="1:5" ht="16.5" x14ac:dyDescent="0.25">
      <c r="A35" s="21" t="s">
        <v>52</v>
      </c>
      <c r="B35" s="43" t="s">
        <v>56</v>
      </c>
      <c r="C35" s="76"/>
      <c r="D35" s="77"/>
      <c r="E35" s="78"/>
    </row>
    <row r="36" spans="1:5" ht="16.5" x14ac:dyDescent="0.25">
      <c r="A36" s="21" t="s">
        <v>54</v>
      </c>
      <c r="B36" s="40" t="s">
        <v>44</v>
      </c>
      <c r="C36" s="44" t="s">
        <v>134</v>
      </c>
      <c r="D36" s="23" t="s">
        <v>46</v>
      </c>
      <c r="E36" s="41">
        <v>26.87</v>
      </c>
    </row>
    <row r="37" spans="1:5" ht="16.5" x14ac:dyDescent="0.25">
      <c r="A37" s="21" t="s">
        <v>49</v>
      </c>
      <c r="B37" s="40" t="s">
        <v>50</v>
      </c>
      <c r="C37" s="44" t="s">
        <v>134</v>
      </c>
      <c r="D37" s="23"/>
      <c r="E37" s="42">
        <v>26.87</v>
      </c>
    </row>
    <row r="38" spans="1:5" ht="16.5" x14ac:dyDescent="0.25">
      <c r="A38" s="21" t="s">
        <v>52</v>
      </c>
      <c r="B38" s="43" t="s">
        <v>57</v>
      </c>
      <c r="C38" s="76"/>
      <c r="D38" s="77"/>
      <c r="E38" s="78"/>
    </row>
    <row r="39" spans="1:5" ht="16.5" x14ac:dyDescent="0.25">
      <c r="A39" s="21" t="s">
        <v>54</v>
      </c>
      <c r="B39" s="40" t="s">
        <v>44</v>
      </c>
      <c r="C39" s="44" t="s">
        <v>134</v>
      </c>
      <c r="D39" s="23" t="s">
        <v>46</v>
      </c>
      <c r="E39" s="41">
        <v>0</v>
      </c>
    </row>
    <row r="40" spans="1:5" ht="16.5" x14ac:dyDescent="0.25">
      <c r="A40" s="21" t="s">
        <v>49</v>
      </c>
      <c r="B40" s="40" t="s">
        <v>50</v>
      </c>
      <c r="C40" s="44" t="s">
        <v>134</v>
      </c>
      <c r="D40" s="23"/>
      <c r="E40" s="42">
        <v>14.55</v>
      </c>
    </row>
    <row r="41" spans="1:5" ht="31.5" x14ac:dyDescent="0.25">
      <c r="A41" s="21" t="s">
        <v>58</v>
      </c>
      <c r="B41" s="22" t="s">
        <v>59</v>
      </c>
      <c r="C41" s="23" t="s">
        <v>32</v>
      </c>
      <c r="D41" s="23" t="s">
        <v>60</v>
      </c>
      <c r="E41" s="42">
        <v>10.76</v>
      </c>
    </row>
    <row r="42" spans="1:5" ht="16.5" x14ac:dyDescent="0.25">
      <c r="A42" s="21" t="s">
        <v>61</v>
      </c>
      <c r="B42" s="40" t="s">
        <v>62</v>
      </c>
      <c r="C42" s="23" t="s">
        <v>32</v>
      </c>
      <c r="D42" s="23" t="s">
        <v>63</v>
      </c>
      <c r="E42" s="42">
        <v>1.31</v>
      </c>
    </row>
    <row r="43" spans="1:5" ht="16.5" x14ac:dyDescent="0.25">
      <c r="A43" s="21" t="s">
        <v>64</v>
      </c>
      <c r="B43" s="40" t="s">
        <v>65</v>
      </c>
      <c r="C43" s="23" t="s">
        <v>32</v>
      </c>
      <c r="D43" s="46"/>
      <c r="E43" s="42">
        <v>9.4499999999999993</v>
      </c>
    </row>
    <row r="44" spans="1:5" ht="16.5" x14ac:dyDescent="0.25">
      <c r="A44" s="21" t="s">
        <v>66</v>
      </c>
      <c r="B44" s="40" t="s">
        <v>67</v>
      </c>
      <c r="C44" s="76"/>
      <c r="D44" s="77"/>
      <c r="E44" s="78"/>
    </row>
    <row r="45" spans="1:5" ht="16.5" x14ac:dyDescent="0.25">
      <c r="A45" s="21" t="s">
        <v>68</v>
      </c>
      <c r="B45" s="40" t="s">
        <v>69</v>
      </c>
      <c r="C45" s="23" t="s">
        <v>70</v>
      </c>
      <c r="D45" s="47" t="s">
        <v>46</v>
      </c>
      <c r="E45" s="48">
        <v>9.2200000000000006</v>
      </c>
    </row>
    <row r="46" spans="1:5" ht="16.5" x14ac:dyDescent="0.25">
      <c r="A46" s="21" t="s">
        <v>71</v>
      </c>
      <c r="B46" s="40" t="s">
        <v>72</v>
      </c>
      <c r="C46" s="23" t="s">
        <v>32</v>
      </c>
      <c r="D46" s="23" t="s">
        <v>73</v>
      </c>
      <c r="E46" s="42">
        <v>9.4499999999999993</v>
      </c>
    </row>
    <row r="47" spans="1:5" ht="16.5" x14ac:dyDescent="0.25">
      <c r="A47" s="49" t="s">
        <v>74</v>
      </c>
      <c r="B47" s="71" t="s">
        <v>75</v>
      </c>
      <c r="C47" s="72"/>
      <c r="D47" s="72"/>
      <c r="E47" s="73"/>
    </row>
    <row r="48" spans="1:5" ht="33" x14ac:dyDescent="0.25">
      <c r="A48" s="21" t="s">
        <v>76</v>
      </c>
      <c r="B48" s="46" t="s">
        <v>77</v>
      </c>
      <c r="C48" s="23" t="s">
        <v>32</v>
      </c>
      <c r="D48" s="23" t="s">
        <v>78</v>
      </c>
      <c r="E48" s="42">
        <v>3.08</v>
      </c>
    </row>
    <row r="49" spans="1:5" ht="16.5" x14ac:dyDescent="0.25">
      <c r="A49" s="21" t="s">
        <v>79</v>
      </c>
      <c r="B49" s="40" t="s">
        <v>80</v>
      </c>
      <c r="C49" s="23" t="s">
        <v>32</v>
      </c>
      <c r="D49" s="23" t="s">
        <v>81</v>
      </c>
      <c r="E49" s="45">
        <v>0.98</v>
      </c>
    </row>
    <row r="50" spans="1:5" ht="33" x14ac:dyDescent="0.25">
      <c r="A50" s="21" t="s">
        <v>82</v>
      </c>
      <c r="B50" s="40" t="s">
        <v>83</v>
      </c>
      <c r="C50" s="23" t="s">
        <v>32</v>
      </c>
      <c r="D50" s="50" t="s">
        <v>130</v>
      </c>
      <c r="E50" s="51">
        <v>2.1</v>
      </c>
    </row>
    <row r="51" spans="1:5" ht="16.5" x14ac:dyDescent="0.25">
      <c r="A51" s="21" t="s">
        <v>84</v>
      </c>
      <c r="B51" s="40" t="s">
        <v>85</v>
      </c>
      <c r="C51" s="76"/>
      <c r="D51" s="77"/>
      <c r="E51" s="78"/>
    </row>
    <row r="52" spans="1:5" ht="16.5" x14ac:dyDescent="0.25">
      <c r="A52" s="21" t="s">
        <v>86</v>
      </c>
      <c r="B52" s="40" t="s">
        <v>69</v>
      </c>
      <c r="C52" s="23" t="s">
        <v>70</v>
      </c>
      <c r="D52" s="47" t="s">
        <v>46</v>
      </c>
      <c r="E52" s="48">
        <v>9.5399999999999991</v>
      </c>
    </row>
    <row r="53" spans="1:5" ht="16.5" x14ac:dyDescent="0.25">
      <c r="A53" s="21" t="s">
        <v>87</v>
      </c>
      <c r="B53" s="40" t="s">
        <v>88</v>
      </c>
      <c r="C53" s="23" t="s">
        <v>32</v>
      </c>
      <c r="D53" s="23" t="s">
        <v>89</v>
      </c>
      <c r="E53" s="42">
        <v>2.1</v>
      </c>
    </row>
    <row r="54" spans="1:5" ht="16.5" x14ac:dyDescent="0.25">
      <c r="A54" s="49" t="s">
        <v>90</v>
      </c>
      <c r="B54" s="71" t="s">
        <v>91</v>
      </c>
      <c r="C54" s="72"/>
      <c r="D54" s="72"/>
      <c r="E54" s="73"/>
    </row>
    <row r="55" spans="1:5" ht="16.5" x14ac:dyDescent="0.25">
      <c r="A55" s="21" t="s">
        <v>92</v>
      </c>
      <c r="B55" s="46" t="s">
        <v>93</v>
      </c>
      <c r="C55" s="23" t="s">
        <v>32</v>
      </c>
      <c r="D55" s="23" t="s">
        <v>46</v>
      </c>
      <c r="E55" s="45">
        <v>0.16</v>
      </c>
    </row>
    <row r="56" spans="1:5" ht="16.5" x14ac:dyDescent="0.25">
      <c r="A56" s="21" t="s">
        <v>94</v>
      </c>
      <c r="B56" s="40" t="s">
        <v>95</v>
      </c>
      <c r="C56" s="23" t="s">
        <v>96</v>
      </c>
      <c r="D56" s="23" t="s">
        <v>46</v>
      </c>
      <c r="E56" s="65"/>
    </row>
    <row r="57" spans="1:5" ht="16.5" x14ac:dyDescent="0.25">
      <c r="A57" s="21" t="s">
        <v>97</v>
      </c>
      <c r="B57" s="40" t="s">
        <v>98</v>
      </c>
      <c r="C57" s="23" t="s">
        <v>96</v>
      </c>
      <c r="D57" s="23" t="s">
        <v>46</v>
      </c>
      <c r="E57" s="65"/>
    </row>
    <row r="58" spans="1:5" ht="16.5" x14ac:dyDescent="0.25">
      <c r="A58" s="49" t="s">
        <v>99</v>
      </c>
      <c r="B58" s="22" t="s">
        <v>100</v>
      </c>
      <c r="C58" s="52" t="s">
        <v>101</v>
      </c>
      <c r="D58" s="50" t="s">
        <v>129</v>
      </c>
      <c r="E58" s="53">
        <v>0</v>
      </c>
    </row>
    <row r="59" spans="1:5" ht="31.5" x14ac:dyDescent="0.25">
      <c r="A59" s="49" t="s">
        <v>102</v>
      </c>
      <c r="B59" s="22" t="s">
        <v>103</v>
      </c>
      <c r="C59" s="54" t="s">
        <v>32</v>
      </c>
      <c r="D59" s="23"/>
      <c r="E59" s="55">
        <f>E41+E48+E55+E58</f>
        <v>14</v>
      </c>
    </row>
    <row r="60" spans="1:5" ht="20.25" x14ac:dyDescent="0.25">
      <c r="A60" s="49" t="s">
        <v>104</v>
      </c>
      <c r="B60" s="39" t="s">
        <v>105</v>
      </c>
      <c r="C60" s="54" t="s">
        <v>32</v>
      </c>
      <c r="D60" s="23" t="s">
        <v>127</v>
      </c>
      <c r="E60" s="56"/>
    </row>
    <row r="61" spans="1:5" ht="20.25" x14ac:dyDescent="0.25">
      <c r="A61" s="49" t="s">
        <v>106</v>
      </c>
      <c r="B61" s="39" t="s">
        <v>107</v>
      </c>
      <c r="C61" s="54" t="s">
        <v>32</v>
      </c>
      <c r="D61" s="23" t="s">
        <v>46</v>
      </c>
      <c r="E61" s="55">
        <f>E59</f>
        <v>14</v>
      </c>
    </row>
    <row r="62" spans="1:5" ht="20.25" x14ac:dyDescent="0.25">
      <c r="A62" s="49" t="s">
        <v>108</v>
      </c>
      <c r="B62" s="39" t="s">
        <v>109</v>
      </c>
      <c r="C62" s="54" t="s">
        <v>32</v>
      </c>
      <c r="D62" s="23" t="s">
        <v>46</v>
      </c>
      <c r="E62" s="55">
        <f>E61*1.09</f>
        <v>15.260000000000002</v>
      </c>
    </row>
    <row r="63" spans="1:5" ht="20.25" x14ac:dyDescent="0.25">
      <c r="A63" s="49" t="s">
        <v>110</v>
      </c>
      <c r="B63" s="39" t="s">
        <v>111</v>
      </c>
      <c r="C63" s="54" t="s">
        <v>32</v>
      </c>
      <c r="D63" s="23" t="s">
        <v>46</v>
      </c>
      <c r="E63" s="57">
        <v>9.4700000000000006</v>
      </c>
    </row>
    <row r="64" spans="1:5" ht="33" x14ac:dyDescent="0.25">
      <c r="A64" s="49" t="s">
        <v>112</v>
      </c>
      <c r="B64" s="22" t="s">
        <v>113</v>
      </c>
      <c r="C64" s="52" t="s">
        <v>114</v>
      </c>
      <c r="D64" s="23" t="s">
        <v>46</v>
      </c>
      <c r="E64" s="66">
        <v>0.25</v>
      </c>
    </row>
    <row r="65" spans="1:5" ht="33" x14ac:dyDescent="0.25">
      <c r="A65" s="21" t="s">
        <v>115</v>
      </c>
      <c r="B65" s="46" t="s">
        <v>116</v>
      </c>
      <c r="C65" s="23" t="s">
        <v>117</v>
      </c>
      <c r="D65" s="23" t="s">
        <v>46</v>
      </c>
      <c r="E65" s="70">
        <v>4858332</v>
      </c>
    </row>
    <row r="66" spans="1:5" ht="20.25" x14ac:dyDescent="0.25">
      <c r="A66" s="21" t="s">
        <v>118</v>
      </c>
      <c r="B66" s="40" t="s">
        <v>119</v>
      </c>
      <c r="C66" s="23" t="s">
        <v>117</v>
      </c>
      <c r="D66" s="23" t="s">
        <v>46</v>
      </c>
      <c r="E66" s="70">
        <v>3901722</v>
      </c>
    </row>
    <row r="67" spans="1:5" ht="16.5" x14ac:dyDescent="0.25">
      <c r="A67" s="21" t="s">
        <v>120</v>
      </c>
      <c r="B67" s="40" t="s">
        <v>121</v>
      </c>
      <c r="C67" s="23" t="s">
        <v>117</v>
      </c>
      <c r="D67" s="23" t="s">
        <v>122</v>
      </c>
      <c r="E67" s="65" t="s">
        <v>122</v>
      </c>
    </row>
    <row r="68" spans="1:5" ht="16.5" x14ac:dyDescent="0.25">
      <c r="A68" s="21" t="s">
        <v>123</v>
      </c>
      <c r="B68" s="40" t="s">
        <v>124</v>
      </c>
      <c r="C68" s="23" t="s">
        <v>117</v>
      </c>
      <c r="D68" s="23" t="s">
        <v>122</v>
      </c>
      <c r="E68" s="65" t="s">
        <v>122</v>
      </c>
    </row>
    <row r="69" spans="1:5" ht="17.25" thickBot="1" x14ac:dyDescent="0.3">
      <c r="A69" s="58" t="s">
        <v>125</v>
      </c>
      <c r="B69" s="59" t="s">
        <v>124</v>
      </c>
      <c r="C69" s="60" t="s">
        <v>117</v>
      </c>
      <c r="D69" s="60" t="s">
        <v>122</v>
      </c>
      <c r="E69" s="61" t="s">
        <v>122</v>
      </c>
    </row>
    <row r="70" spans="1:5" ht="16.5" x14ac:dyDescent="0.25">
      <c r="A70" s="62"/>
      <c r="B70" s="63"/>
      <c r="C70" s="63"/>
      <c r="D70" s="63"/>
      <c r="E70" s="63"/>
    </row>
    <row r="71" spans="1:5" ht="16.5" x14ac:dyDescent="0.25">
      <c r="A71" s="74"/>
      <c r="B71" s="75"/>
      <c r="C71" s="75"/>
      <c r="D71" s="75"/>
      <c r="E71" s="75"/>
    </row>
    <row r="72" spans="1:5" ht="16.5" x14ac:dyDescent="0.25">
      <c r="A72" s="64" t="s">
        <v>126</v>
      </c>
      <c r="B72" s="63"/>
      <c r="C72" s="63"/>
      <c r="D72" s="3" t="s">
        <v>8</v>
      </c>
      <c r="E72" s="3"/>
    </row>
    <row r="73" spans="1:5" ht="16.5" x14ac:dyDescent="0.25">
      <c r="A73" s="64"/>
      <c r="B73" s="63" t="s">
        <v>128</v>
      </c>
      <c r="C73" s="63"/>
      <c r="D73" s="3"/>
      <c r="E73" s="3"/>
    </row>
    <row r="74" spans="1:5" ht="16.5" x14ac:dyDescent="0.25">
      <c r="A74" s="3"/>
      <c r="B74" s="3"/>
      <c r="C74" s="3"/>
      <c r="D74" s="3"/>
      <c r="E74" s="3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</sheetData>
  <mergeCells count="14">
    <mergeCell ref="C27:E27"/>
    <mergeCell ref="A13:E13"/>
    <mergeCell ref="A14:E14"/>
    <mergeCell ref="A15:E15"/>
    <mergeCell ref="B20:E20"/>
    <mergeCell ref="B26:E26"/>
    <mergeCell ref="B54:E54"/>
    <mergeCell ref="A71:E71"/>
    <mergeCell ref="C32:E32"/>
    <mergeCell ref="C35:E35"/>
    <mergeCell ref="C38:E38"/>
    <mergeCell ref="C44:E44"/>
    <mergeCell ref="B47:E47"/>
    <mergeCell ref="C51:E51"/>
  </mergeCells>
  <pageMargins left="0.70866141732283472" right="0" top="0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2022-02-07T12:24:47Z</dcterms:modified>
</cp:coreProperties>
</file>